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Победа 05.04.2018 - итоговый\Корректировка от 11.04.2018\Сметная документация\Раздел ПД N 11. Сметы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/>
</workbook>
</file>

<file path=xl/calcChain.xml><?xml version="1.0" encoding="utf-8"?>
<calcChain xmlns="http://schemas.openxmlformats.org/spreadsheetml/2006/main">
  <c r="H34" i="1" l="1"/>
  <c r="D27" i="1"/>
  <c r="E27" i="1" l="1"/>
  <c r="H27" i="1" s="1"/>
  <c r="E28" i="1" l="1"/>
  <c r="E32" i="1" s="1"/>
  <c r="E33" i="1" s="1"/>
  <c r="D28" i="1"/>
  <c r="E34" i="1" l="1"/>
  <c r="E35" i="1"/>
  <c r="E36" i="1" s="1"/>
  <c r="D32" i="1"/>
  <c r="D33" i="1" s="1"/>
  <c r="H28" i="1"/>
  <c r="G30" i="1" l="1"/>
  <c r="G31" i="1" s="1"/>
  <c r="G32" i="1" s="1"/>
  <c r="G33" i="1" s="1"/>
  <c r="D34" i="1"/>
  <c r="D35" i="1" s="1"/>
  <c r="D36" i="1" s="1"/>
  <c r="H30" i="1" l="1"/>
  <c r="H31" i="1" s="1"/>
  <c r="G35" i="1"/>
  <c r="G36" i="1" s="1"/>
  <c r="H32" i="1" l="1"/>
  <c r="H33" i="1" s="1"/>
  <c r="H35" i="1" s="1"/>
  <c r="H36" i="1" s="1"/>
</calcChain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<sst xmlns="http://schemas.openxmlformats.org/spreadsheetml/2006/main" count="39" uniqueCount="39">
  <si>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</si>
  <si>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</si>
  <si>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</si>
  <si>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</si>
  <si>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</si>
  <si>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</si>
  <si>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</si>
  <si>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</si>
  <si>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</si>
  <si>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</si>
  <si>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</si>
  <si>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</si>
  <si>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</si>
  <si>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</si>
  <si>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</si>
  <si>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</si>
  <si>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</t>
  </si>
  <si>
    <t>Итого по Главам 1-8</t>
  </si>
  <si>
    <t>СВОДНЫЙ СМЕТНЫЙ РАСЧЕТ СТОИМОСТИ КАПИТАЛЬНОГО РЕМОНТА</t>
  </si>
  <si>
    <t>строительных (ремонтно-строительных) работ</t>
  </si>
  <si>
    <t>Строительный контроль, 2,14 %</t>
  </si>
  <si>
    <t xml:space="preserve">Составлен(а) в базисном уровне цен 2001 г. </t>
  </si>
  <si>
    <t>Итого по сводному сметному расчету стоимости в базисном уровне цен 2001 г.</t>
  </si>
  <si>
    <t>Итого по Главе 8</t>
  </si>
  <si>
    <t>МДС 81-35.2004 г</t>
  </si>
  <si>
    <t>Резерв средств на непредвиденные работы и затраты, 2 %</t>
  </si>
  <si>
    <t>Глава 8. Технический надзор (строительный контроль)</t>
  </si>
  <si>
    <t>Итого по сводному сметному расчету стоимости в базисном уровне цен 2001 г. с учетом непредвиденных затрат</t>
  </si>
  <si>
    <t>Капитальный ремонт братского захоронения</t>
  </si>
  <si>
    <t>Локальная смета № 02-01</t>
  </si>
  <si>
    <t>Всего по сводному расчету</t>
  </si>
  <si>
    <t>Администрация сельского поселения "Победа" Ржевского района Тверской области</t>
  </si>
  <si>
    <t>Руководитель проектной организации:   ИП  ___________________________________________Д. М. Федоров</t>
  </si>
  <si>
    <t xml:space="preserve">Заказчик: Администрация селького поселения "Победа" </t>
  </si>
  <si>
    <t xml:space="preserve">                Ржевского района Тверской области                                _________________________Глава администрации Е. Л. Тарасевич</t>
  </si>
  <si>
    <t>"Капитальный ремонт братского захоронения в поселке Победа
сельского поселения "Победа" Ржевского района Тверской области"</t>
  </si>
  <si>
    <t>"Утвержден" «  14  » марта 2018 г.</t>
  </si>
  <si>
    <t>(Постановление Правительства РФ 
№ 468 от 21.06.2010 г.)</t>
  </si>
  <si>
    <t>Сводный сметный расчет в сумме 191,17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</si>
</sst>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42"/>
  <sheetViews>
    <sheetView showGridLines="0" tabSelected="1" workbookViewId="0">
      <selection activeCell="B7" sqref="B7"/>
    </sheetView>
  </sheetViews>
  <sheetFormatPr defaultRowHeight="13.2" x14ac:dyDescent="0.25"/>
  <cols>
    <col min="1" max="1" width="5" style="11" customWidth="1"/>
    <col min="2" max="2" width="22.109375" style="15" customWidth="1"/>
    <col min="3" max="3" width="48.44140625" style="12" customWidth="1"/>
    <col min="4" max="4" width="12.33203125" style="7" customWidth="1"/>
    <col min="5" max="5" width="11.33203125" style="7" customWidth="1"/>
    <col min="6" max="6" width="13.44140625" style="7" customWidth="1"/>
    <col min="7" max="7" width="9.5546875" style="7" customWidth="1"/>
    <col min="8" max="8" width="13.44140625" style="7" customWidth="1"/>
  </cols>
  <sheetData>
    <row r="1" spans="2:8" x14ac:dyDescent="0.25">
      <c r="D1" s="3"/>
      <c r="E1" s="3"/>
      <c r="F1" s="3"/>
      <c r="G1" s="3"/>
      <c r="H1" s="10" t="s">
        <v>5</v>
      </c>
    </row>
    <row r="2" spans="2:8" ht="13.8" x14ac:dyDescent="0.25">
      <c r="B2" s="15" t="s">
        <v>6</v>
      </c>
      <c r="C2" s="28" t="s">
        <v>31</v>
      </c>
      <c r="D2" s="5"/>
      <c r="E2" s="5"/>
      <c r="F2" s="5"/>
      <c r="G2" s="5"/>
      <c r="H2" s="3"/>
    </row>
    <row r="3" spans="2:8" x14ac:dyDescent="0.25">
      <c r="D3" s="8" t="s">
        <v>7</v>
      </c>
      <c r="F3" s="3"/>
      <c r="G3" s="3"/>
      <c r="H3" s="3"/>
    </row>
    <row r="4" spans="2:8" x14ac:dyDescent="0.25">
      <c r="B4" s="15" t="s">
        <v>36</v>
      </c>
      <c r="C4" s="14"/>
      <c r="D4" s="3"/>
      <c r="E4" s="8"/>
      <c r="F4" s="3"/>
      <c r="G4" s="3"/>
      <c r="H4" s="3"/>
    </row>
    <row r="5" spans="2:8" ht="1.5" customHeight="1" x14ac:dyDescent="0.25">
      <c r="D5" s="3"/>
      <c r="E5" s="8"/>
      <c r="F5" s="3"/>
      <c r="G5" s="3"/>
      <c r="H5" s="3"/>
    </row>
    <row r="6" spans="2:8" x14ac:dyDescent="0.25">
      <c r="B6" s="15" t="s">
        <v>38</v>
      </c>
      <c r="D6" s="3"/>
      <c r="E6" s="8"/>
      <c r="F6" s="3"/>
      <c r="G6" s="3"/>
      <c r="H6" s="3"/>
    </row>
    <row r="7" spans="2:8" x14ac:dyDescent="0.25">
      <c r="B7" s="15" t="s">
        <v>12</v>
      </c>
      <c r="D7" s="3"/>
      <c r="E7" s="3"/>
      <c r="F7" s="3"/>
      <c r="G7" s="3"/>
      <c r="H7" s="3"/>
    </row>
    <row r="8" spans="2:8" ht="1.5" customHeight="1" x14ac:dyDescent="0.25">
      <c r="C8" s="13"/>
      <c r="D8" s="5"/>
      <c r="E8" s="9"/>
      <c r="F8" s="5"/>
      <c r="G8" s="5"/>
      <c r="H8" s="3"/>
    </row>
    <row r="9" spans="2:8" x14ac:dyDescent="0.25">
      <c r="D9" s="8" t="s">
        <v>9</v>
      </c>
      <c r="F9" s="3"/>
      <c r="G9" s="3"/>
      <c r="H9" s="3"/>
    </row>
    <row r="10" spans="2:8" ht="0.75" customHeight="1" x14ac:dyDescent="0.25">
      <c r="D10" s="3"/>
      <c r="E10" s="8"/>
      <c r="F10" s="3"/>
      <c r="G10" s="3"/>
      <c r="H10" s="3"/>
    </row>
    <row r="11" spans="2:8" x14ac:dyDescent="0.25">
      <c r="B11" s="15" t="s">
        <v>8</v>
      </c>
      <c r="H11" s="3"/>
    </row>
    <row r="12" spans="2:8" ht="2.25" customHeight="1" x14ac:dyDescent="0.25">
      <c r="G12" s="3"/>
      <c r="H12" s="3"/>
    </row>
    <row r="13" spans="2:8" x14ac:dyDescent="0.25">
      <c r="D13" s="2" t="s">
        <v>18</v>
      </c>
      <c r="F13" s="3"/>
      <c r="G13" s="3"/>
      <c r="H13" s="3"/>
    </row>
    <row r="14" spans="2:8" ht="0.75" customHeight="1" x14ac:dyDescent="0.25">
      <c r="D14" s="6"/>
      <c r="F14" s="3"/>
      <c r="G14" s="3"/>
      <c r="H14" s="3"/>
    </row>
    <row r="15" spans="2:8" ht="35.25" customHeight="1" x14ac:dyDescent="0.25">
      <c r="C15" s="35" t="s">
        <v>35</v>
      </c>
      <c r="D15" s="36"/>
      <c r="E15" s="36"/>
      <c r="F15" s="36"/>
      <c r="G15" s="36"/>
      <c r="H15" s="3"/>
    </row>
    <row r="16" spans="2:8" ht="12" customHeight="1" x14ac:dyDescent="0.25">
      <c r="D16" s="1" t="s">
        <v>0</v>
      </c>
      <c r="F16" s="3"/>
      <c r="G16" s="3"/>
      <c r="H16" s="3"/>
    </row>
    <row r="17" spans="1:8" ht="3.75" customHeight="1" x14ac:dyDescent="0.25">
      <c r="H17" s="3"/>
    </row>
    <row r="18" spans="1:8" x14ac:dyDescent="0.25">
      <c r="B18" s="23" t="s">
        <v>21</v>
      </c>
      <c r="D18" s="6"/>
      <c r="E18" s="3"/>
      <c r="F18" s="3"/>
      <c r="G18" s="3"/>
      <c r="H18" s="3"/>
    </row>
    <row r="19" spans="1:8" ht="2.25" customHeight="1" x14ac:dyDescent="0.25">
      <c r="D19" s="6"/>
      <c r="E19" s="3"/>
      <c r="F19" s="3"/>
      <c r="G19" s="3"/>
      <c r="H19" s="3"/>
    </row>
    <row r="20" spans="1:8" hidden="1" x14ac:dyDescent="0.25">
      <c r="D20" s="3"/>
      <c r="E20" s="3"/>
      <c r="F20" s="3"/>
      <c r="G20" s="3"/>
      <c r="H20" s="3"/>
    </row>
    <row r="21" spans="1:8" ht="12.75" customHeight="1" x14ac:dyDescent="0.25">
      <c r="A21" s="37" t="s">
        <v>1</v>
      </c>
      <c r="B21" s="40" t="s">
        <v>10</v>
      </c>
      <c r="C21" s="37" t="s">
        <v>11</v>
      </c>
      <c r="D21" s="41" t="s">
        <v>13</v>
      </c>
      <c r="E21" s="41"/>
      <c r="F21" s="41"/>
      <c r="G21" s="41"/>
      <c r="H21" s="37" t="s">
        <v>14</v>
      </c>
    </row>
    <row r="22" spans="1:8" x14ac:dyDescent="0.25">
      <c r="A22" s="37"/>
      <c r="B22" s="40"/>
      <c r="C22" s="37"/>
      <c r="D22" s="37" t="s">
        <v>19</v>
      </c>
      <c r="E22" s="37" t="s">
        <v>2</v>
      </c>
      <c r="F22" s="37" t="s">
        <v>3</v>
      </c>
      <c r="G22" s="37" t="s">
        <v>4</v>
      </c>
      <c r="H22" s="37"/>
    </row>
    <row r="23" spans="1:8" x14ac:dyDescent="0.25">
      <c r="A23" s="37"/>
      <c r="B23" s="40"/>
      <c r="C23" s="37"/>
      <c r="D23" s="37"/>
      <c r="E23" s="37"/>
      <c r="F23" s="37"/>
      <c r="G23" s="37"/>
      <c r="H23" s="37"/>
    </row>
    <row r="24" spans="1:8" ht="29.25" customHeight="1" x14ac:dyDescent="0.25">
      <c r="A24" s="37"/>
      <c r="B24" s="40"/>
      <c r="C24" s="37"/>
      <c r="D24" s="37"/>
      <c r="E24" s="37"/>
      <c r="F24" s="37"/>
      <c r="G24" s="37"/>
      <c r="H24" s="37"/>
    </row>
    <row r="25" spans="1:8" x14ac:dyDescent="0.25">
      <c r="A25" s="4">
        <v>1</v>
      </c>
      <c r="B25" s="16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x14ac:dyDescent="0.25">
      <c r="A26" s="38" t="s">
        <v>15</v>
      </c>
      <c r="B26" s="39"/>
      <c r="C26" s="39"/>
      <c r="D26" s="39"/>
      <c r="E26" s="39"/>
      <c r="F26" s="39"/>
      <c r="G26" s="39"/>
      <c r="H26" s="39"/>
    </row>
    <row r="27" spans="1:8" x14ac:dyDescent="0.25">
      <c r="A27" s="17">
        <v>1</v>
      </c>
      <c r="B27" s="27" t="s">
        <v>29</v>
      </c>
      <c r="C27" s="19" t="s">
        <v>28</v>
      </c>
      <c r="D27" s="21">
        <f>182.99</f>
        <v>182.99</v>
      </c>
      <c r="E27" s="21">
        <f>0.58</f>
        <v>0.57999999999999996</v>
      </c>
      <c r="F27" s="22"/>
      <c r="G27" s="22"/>
      <c r="H27" s="21">
        <f>D27+E27</f>
        <v>183.57000000000002</v>
      </c>
    </row>
    <row r="28" spans="1:8" x14ac:dyDescent="0.25">
      <c r="A28" s="4"/>
      <c r="B28" s="20"/>
      <c r="C28" s="19" t="s">
        <v>16</v>
      </c>
      <c r="D28" s="21">
        <f>D27</f>
        <v>182.99</v>
      </c>
      <c r="E28" s="21">
        <f>E27</f>
        <v>0.57999999999999996</v>
      </c>
      <c r="F28" s="22"/>
      <c r="G28" s="22"/>
      <c r="H28" s="21">
        <f>H27</f>
        <v>183.57000000000002</v>
      </c>
    </row>
    <row r="29" spans="1:8" ht="12.75" customHeight="1" x14ac:dyDescent="0.25">
      <c r="A29" s="38" t="s">
        <v>26</v>
      </c>
      <c r="B29" s="39"/>
      <c r="C29" s="39"/>
      <c r="D29" s="39"/>
      <c r="E29" s="39"/>
      <c r="F29" s="39"/>
      <c r="G29" s="39"/>
      <c r="H29" s="39"/>
    </row>
    <row r="30" spans="1:8" ht="42" customHeight="1" x14ac:dyDescent="0.25">
      <c r="A30" s="17">
        <v>2</v>
      </c>
      <c r="B30" s="18" t="s">
        <v>37</v>
      </c>
      <c r="C30" s="19" t="s">
        <v>20</v>
      </c>
      <c r="D30" s="22"/>
      <c r="E30" s="22"/>
      <c r="F30" s="22"/>
      <c r="G30" s="22">
        <f>H28*0.0214</f>
        <v>3.9283980000000001</v>
      </c>
      <c r="H30" s="22">
        <f>G30</f>
        <v>3.9283980000000001</v>
      </c>
    </row>
    <row r="31" spans="1:8" x14ac:dyDescent="0.25">
      <c r="A31" s="4"/>
      <c r="B31" s="20"/>
      <c r="C31" s="19" t="s">
        <v>23</v>
      </c>
      <c r="D31" s="22"/>
      <c r="E31" s="22"/>
      <c r="F31" s="22"/>
      <c r="G31" s="22">
        <f>G30</f>
        <v>3.9283980000000001</v>
      </c>
      <c r="H31" s="22">
        <f>H30</f>
        <v>3.9283980000000001</v>
      </c>
    </row>
    <row r="32" spans="1:8" x14ac:dyDescent="0.25">
      <c r="A32" s="4"/>
      <c r="B32" s="20"/>
      <c r="C32" s="19" t="s">
        <v>17</v>
      </c>
      <c r="D32" s="21">
        <f>D28</f>
        <v>182.99</v>
      </c>
      <c r="E32" s="21">
        <f>E28</f>
        <v>0.57999999999999996</v>
      </c>
      <c r="F32" s="22"/>
      <c r="G32" s="22">
        <f>G31</f>
        <v>3.9283980000000001</v>
      </c>
      <c r="H32" s="21">
        <f>H28+H31</f>
        <v>187.49839800000001</v>
      </c>
    </row>
    <row r="33" spans="1:8" ht="26.4" x14ac:dyDescent="0.25">
      <c r="A33" s="4"/>
      <c r="B33" s="20"/>
      <c r="C33" s="19" t="s">
        <v>22</v>
      </c>
      <c r="D33" s="21">
        <f>D32</f>
        <v>182.99</v>
      </c>
      <c r="E33" s="21">
        <f>E32</f>
        <v>0.57999999999999996</v>
      </c>
      <c r="F33" s="22"/>
      <c r="G33" s="21">
        <f>G32</f>
        <v>3.9283980000000001</v>
      </c>
      <c r="H33" s="21">
        <f>H32</f>
        <v>187.49839800000001</v>
      </c>
    </row>
    <row r="34" spans="1:8" x14ac:dyDescent="0.25">
      <c r="A34" s="24">
        <v>3</v>
      </c>
      <c r="B34" s="20" t="s">
        <v>24</v>
      </c>
      <c r="C34" s="19" t="s">
        <v>25</v>
      </c>
      <c r="D34" s="22">
        <f>D33*0.02</f>
        <v>3.6598000000000002</v>
      </c>
      <c r="E34" s="22">
        <f>E33*0.02</f>
        <v>1.1599999999999999E-2</v>
      </c>
      <c r="F34" s="22"/>
      <c r="G34" s="22"/>
      <c r="H34" s="22">
        <f>H28*0.02</f>
        <v>3.6714000000000007</v>
      </c>
    </row>
    <row r="35" spans="1:8" ht="27" customHeight="1" x14ac:dyDescent="0.25">
      <c r="A35" s="24"/>
      <c r="B35" s="20"/>
      <c r="C35" s="19" t="s">
        <v>27</v>
      </c>
      <c r="D35" s="21">
        <f>D33+D34</f>
        <v>186.6498</v>
      </c>
      <c r="E35" s="21">
        <f>E33+E34</f>
        <v>0.5915999999999999</v>
      </c>
      <c r="F35" s="22"/>
      <c r="G35" s="21">
        <f>G33+G34</f>
        <v>3.9283980000000001</v>
      </c>
      <c r="H35" s="21">
        <f>H33+H34</f>
        <v>191.16979800000001</v>
      </c>
    </row>
    <row r="36" spans="1:8" ht="13.8" x14ac:dyDescent="0.25">
      <c r="A36" s="29"/>
      <c r="B36" s="20"/>
      <c r="C36" s="31" t="s">
        <v>30</v>
      </c>
      <c r="D36" s="21">
        <f>D35</f>
        <v>186.6498</v>
      </c>
      <c r="E36" s="21">
        <f>E35</f>
        <v>0.5915999999999999</v>
      </c>
      <c r="F36" s="22"/>
      <c r="G36" s="21">
        <f>G35</f>
        <v>3.9283980000000001</v>
      </c>
      <c r="H36" s="21">
        <f>H35</f>
        <v>191.16979800000001</v>
      </c>
    </row>
    <row r="38" spans="1:8" ht="4.5" customHeight="1" x14ac:dyDescent="0.25"/>
    <row r="39" spans="1:8" ht="14.25" customHeight="1" x14ac:dyDescent="0.25">
      <c r="B39" s="42" t="s">
        <v>32</v>
      </c>
      <c r="C39" s="43"/>
      <c r="D39" s="43"/>
      <c r="E39" s="43"/>
      <c r="F39" s="43"/>
      <c r="G39" s="43"/>
      <c r="H39" s="43"/>
    </row>
    <row r="40" spans="1:8" ht="15" customHeight="1" x14ac:dyDescent="0.25">
      <c r="B40" s="30"/>
      <c r="C40" s="25"/>
      <c r="D40" s="25"/>
      <c r="E40" s="26"/>
      <c r="F40" s="26"/>
      <c r="G40" s="26"/>
      <c r="H40" s="6"/>
    </row>
    <row r="41" spans="1:8" ht="14.25" customHeight="1" x14ac:dyDescent="0.25">
      <c r="B41" s="32" t="s">
        <v>33</v>
      </c>
      <c r="C41" s="33"/>
      <c r="D41" s="33"/>
      <c r="E41" s="33"/>
      <c r="F41" s="33"/>
      <c r="G41" s="34"/>
      <c r="H41" s="34"/>
    </row>
    <row r="42" spans="1:8" ht="14.25" customHeight="1" x14ac:dyDescent="0.25">
      <c r="B42" s="32" t="s">
        <v>34</v>
      </c>
      <c r="C42" s="33"/>
      <c r="D42" s="33"/>
      <c r="E42" s="33"/>
      <c r="F42" s="33"/>
      <c r="G42" s="34"/>
      <c r="H42" s="34"/>
    </row>
  </sheetData>
  <mergeCells count="15">
    <mergeCell ref="B42:H42"/>
    <mergeCell ref="B41:H41"/>
    <mergeCell ref="C15:G15"/>
    <mergeCell ref="H21:H24"/>
    <mergeCell ref="A29:H29"/>
    <mergeCell ref="A26:H26"/>
    <mergeCell ref="A21:A24"/>
    <mergeCell ref="B21:B24"/>
    <mergeCell ref="C21:C24"/>
    <mergeCell ref="D22:D24"/>
    <mergeCell ref="D21:G21"/>
    <mergeCell ref="E22:E24"/>
    <mergeCell ref="F22:F24"/>
    <mergeCell ref="G22:G24"/>
    <mergeCell ref="B39:H39"/>
  </mergeCells>
  <phoneticPr fontId="0" type="noConversion"/>
  <pageMargins left="0.78740157480314965" right="0.39370078740157483" top="0.43307086614173229" bottom="0.47244094488188981" header="0.23622047244094491" footer="0.23622047244094491"/>
  <pageSetup paperSize="9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pnc4d8A+pBwI03ZecDJaHRLuyWi3uithZlVIU7ShipM=</DigestValue>
    </Reference>
    <Reference Type="http://www.w3.org/2000/09/xmldsig#Object" URI="#idOfficeObject">
      <DigestMethod Algorithm="urn:ietf:params:xml:ns:cpxmlsec:algorithms:gostr3411"/>
      <DigestValue>jcRxoH4T1u6gEvAsZpFra+sq1uOlccfknHq2iMCkYl0=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LOs92M25vY6lPZNMZSy8gMWmvx1tgtO3S+f1y0QSq7Q=</DigestValue>
    </Reference>
  </SignedInfo>
  <SignatureValue>BOF9mf0dUSFDkf2/F4R3SNpbBaVsSjsG88GcCQY4wIB0rZR7w05FEls09mZ0DKm6
ugy5MtsReniM0uL21+8jSA==</SignatureValue>
  <KeyInfo>
    <X509Data>
      <X509Certificate>MIIIuDCCCGegAwIBAgIQS3MQkCUAgpHoEZwC1fu5xjAIBgYqhQMCAgMwggF3MRgw
FgYFKoUDZAESDTEwMjY5MDA1MTgyMzcxGjAYBggqhQMDgQMBARIMMDA2OTAyMDM2
Mzk4MQswCQYDVQQGEwJSVTErMCkGA1UECAwiNjkg0KLQstC10YDRgdC60LDRjyDQ
vtCx0LvQsNGB0YLRjDETMBEGA1UEBwwK0KLQstC10YDRjDE6MDgGA1UECQwx0L/R
gC4g0JrQvtC80YHQvtC80L7Qu9GM0YHQutC40Lkg0LQuMTEg0LrQvtGA0L8uMTEw
MC4GA1UECwwn0KPQtNC+0YHRgtC+0LLQtdGA0Y/RjtGJ0LjQuSDRhtC10L3RgtGA
MSwwKgYDVQQKDCPQntCe0J4gItCa0YDQuNC/0YLQvtGC0LXQu9C10LrQvtC8IjFU
MFIGA1UEAwxL0KPQtNC+0YHRgtC+0LLQtdGA0Y/RjtGJ0LjQuSDRhtC10L3RgtGA
INCe0J7QniAi0JrRgNC40L/RgtC+0YLQtdC70LXQutC+0LwiMB4XDTE4MDEyNjEz
MTgyOVoXDTE5MDEyNjEzMjgyOVowggF4MRowGAYFKoUDZAUSDzMxNzY5NTIwMDA1
NjMxNTEaMBgGCCqFAwOBAwEBEgw2OTE0MDc2MjUwMDExFjAUBgUqhQNkAxILMTYz
NzQzOTc2OTgxPTA7BgNVBAkMNNGD0LsuINCi0L7RgNC+0L/QtdGG0LrQuNC5INGC
0YDQsNC60YIg0LQuIDIg0LrQsi4gNjQxHjAcBgkqhkiG9w0BCQEWD2RlbnJhbGZA
bWFpbC5ydTELMAkGA1UEBhMCUlUxKzApBgNVBAgMIjY5INCi0LLQtdGA0YHQutCw
0Y8g0L7QsdC70LDRgdGC0YwxETAPBgNVBAcMCNCg0LbQtdCyMSgwJgYDVQQqDB/Q
lNC10L3QuNGBINCc0LjRhdCw0LnQu9C+0LLQuNGHMRcwFQYDVQQEDA7QpNC10LTQ
vtGA0L7QsjE3MDUGA1UEAwwu0KTQtdC00L7RgNC+0LIg0JTQtdC90LjRgSDQnNC4
0YXQsNC50LvQvtCy0LjRhzBjMBwGBiqFAwICEzASBgcqhQMCAiQABgcqhQMCAh4B
A0MABEDa7ByHXyirxBluJXoyx7RKFZSlsGs7zLFcUHAhA1a/qBqvToai3kcaWGr8
erC0MYGm9u8ZB6xYwyQcoxVjoFOMo4IExjCCBMIwDgYDVR0PAQH/BAQDAgP4MB0G
A1UdDgQWBBRMgIEvR9Ior7J10AMbvdVfHKIyijCCAWMGA1UdIwSCAVowggFWgBSh
3cQcriMNlBfr/4ffaQ1OMfAaeaGCASmkggElMIIBITEaMBgGCCqFAwOBAwEBEgww
MDc3MTA0NzQzNzUxGDAWBgUqhQNkARINMTA0NzcwMjAyNjcwMTEeMBwGCSqGSIb3
DQEJARYPZGl0QG1pbnN2eWF6LnJ1MTwwOgYDVQQJDDMxMjUzNzUg0LMuINCc0L7R
gdC60LLQsCDRg9C7LiDQotCy0LXRgNGB0LrQsNGPINC0LjcxLDAqBgNVBAoMI9Cc
0LjQvdC60L7QvNGB0LLRj9C30Ywg0KDQvtGB0YHQuNC4MRUwEwYDVQQHDAzQnNC+
0YHQutCy0LAxHDAaBgNVBAgMEzc3INCzLiDQnNC+0YHQutCy0LAxCzAJBgNVBAYT
AlJVMRswGQYDVQQDDBLQo9CmIDEg0JjQoSDQk9Cj0KaCEQSoHkAFqRhcguYR8cz7
ceOgMCYGA1UdJQQfMB0GCCsGAQUFBwMCBggrBgEFBQcDBAYHKoUDAgIiBjAyBgkr
BgEEAYI3FQoEJTAjMAoGCCsGAQUFBwMCMAoGCCsGAQUFBwMEMAkGByqFAwICIgYw
HQYDVR0gBBYwFDAIBgYqhQNkcQEwCAYGKoUDZHECMCkGA1UdEQQiMCCkHjAcMRow
GAYFKoUDZAUSDzMxNzY5NTIwMDA1NjMxNTCCASsGBSqFA2RwBIIBIDCCARwMNNCh
0JrQl9CYICLQmtGA0LjQv9GC0L7Qn9GA0L4gQ1NQIiAo0LLQtdGA0YHQuNGPIDQu
MCkMgZDQn9GA0L7Qs9GA0LDQvNC80L3Qvi3QsNC/0L/QsNGA0LDRgtC90YvQuSDQ
utC+0LzQv9C70LXQutGBICLQo9C00L7RgdGC0L7QstC10YDRj9GO0YnQuNC5INGG
0LXQvdGC0YAgItCa0YDQuNC/0YLQvtCf0YDQviDQo9CmIiAo0LLQtdGA0YHQuNGP
IDIuMCkMKNCh0KQvMTI0LTI4NjQg0L7RgiAyMCDQvNCw0YDRgtCwIDIwMTbQsy4M
J9Ch0KQvMTI4LTI5ODMg0L7RgiAxOCDQvdC+0Y/QsdGA0Y8gMjAxNjA/BgUqhQNk
bwQ2DDTQodCa0JfQmCAi0JrRgNC40L/RgtC+0J/RgNC+IENTUCIgKNCy0LXRgNGB
0LjQuCA0LjApMGYGA1UdHwRfMF0wMKAuoCyGKmh0dHA6Ly91Yy5jcnlwdG90ZWxl
Y29tLnJ1L2NkcC9jdGNhMi4wLmNybDApoCegJYYjaHR0cDovL3VjMS5rdC02OS5y
dS9jZHAvY3RjYTIuMC5jcmwwgasGCCsGAQUFBwEBBIGeMIGbMDQGCCsGAQUFBzAB
hihodHRwOi8vdWMuY3J5cHRvdGVsZWNvbS5ydS9vY3NwL29jc3Auc3JmMDQGCCsG
AQUFBzAChihodHRwOi8vdWMuY3J5cHRvdGVsZWNvbS5ydS9haWEvY3QyLjAuY3J0
MC0GCCsGAQUFBzAChiFodHRwOi8vdWMxLmt0LTY5LnJ1L2NkcC9jdDIuMC5jcnQw
CAYGKoUDAgIDA0EAxJfVb4go0vZYhhTxUxhKXb3YoMlffLZ8b5gJ6RsNMfjE48RH
35WHlScv1NgLzRFYzafSCPmJHA20dz9/SSswxw==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cnVj25jB8G/henpL7TbY9JpL5VU=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CdQHkfZe7fBKmuTn2W0ZAvWGKO0=</DigestValue>
      </Reference>
      <Reference URI="/xl/sharedStrings.xml?ContentType=application/vnd.openxmlformats-officedocument.spreadsheetml.sharedStrings+xml">
        <DigestMethod Algorithm="http://www.w3.org/2000/09/xmldsig#sha1"/>
        <DigestValue>L8cyABiXqkWYVMGb/Wj7nWYxKls=</DigestValue>
      </Reference>
      <Reference URI="/xl/styles.xml?ContentType=application/vnd.openxmlformats-officedocument.spreadsheetml.styles+xml">
        <DigestMethod Algorithm="http://www.w3.org/2000/09/xmldsig#sha1"/>
        <DigestValue>rslkFDXOkAO+2LNUVS6ju+2db6M=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hYKKQLoAFLLvbmEGTWojT5ABqvg=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/ECuXELEnluZH+MuSv1QrHgRHwU=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2018-04-12T06:51:51Z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2018-04-12T06:51:51Z</xd:SigningTime>
          <xd:SigningCertificate>
            <xd:Cert>
              <xd:CertDigest>
                <DigestMethod Algorithm="http://www.w3.org/2000/09/xmldsig#sha1"/>
                <DigestValue>zcMbcTdzB68ISWd0UNHdOxaYFaw=</DigestValue>
              </xd:CertDigest>
              <xd:IssuerSerial>
                <X509IssuerName>CN="Удостоверяющий центр ООО ""Криптотелеком""", O="ООО ""Криптотелеком""", OU=Удостоверяющий центр, STREET=пр. Комсомольский д.11 корп.1, L=Тверь, S=69 Тверская область, C=RU, ИНН=006902036398, ОГРН=1026900518237</X509IssuerName>
                <X509SerialNumber>100289549761460818088390682937212516806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123</cp:lastModifiedBy>
  <cp:lastPrinted>2018-03-19T07:24:47Z</cp:lastPrinted>
  <dcterms:created xsi:type="dcterms:W3CDTF">2002-03-25T05:35:56Z</dcterms:created>
  <dcterms:modified xsi:type="dcterms:W3CDTF">2018-04-11T19:48:17Z</dcterms:modified>
</cp:coreProperties>
</file>